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L5" i="1"/>
  <c r="K5" i="1"/>
  <c r="J5" i="1"/>
  <c r="I5" i="1"/>
  <c r="E5" i="1"/>
  <c r="D5" i="1"/>
  <c r="H5" i="1" l="1"/>
  <c r="F5" i="1"/>
  <c r="G5" i="1"/>
</calcChain>
</file>

<file path=xl/sharedStrings.xml><?xml version="1.0" encoding="utf-8"?>
<sst xmlns="http://schemas.openxmlformats.org/spreadsheetml/2006/main" count="52" uniqueCount="44">
  <si>
    <t>Region (LO) Code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</si>
  <si>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</si>
  <si>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</si>
  <si>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</si>
  <si>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</si>
  <si>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</si>
  <si>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</si>
  <si>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</si>
  <si>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</si>
  <si>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</si>
  <si>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</si>
  <si>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</si>
  <si>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</si>
  <si>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</si>
  <si>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</si>
  <si>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</si>
  <si>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</si>
  <si>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</si>
  <si>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</si>
  <si>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</si>
  <si>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</si>
  <si>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</si>
  <si>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</si>
  <si>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</si>
  <si>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</si>
  <si>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Q78</t>
  </si>
  <si>
    <t>RC1</t>
  </si>
  <si>
    <t>BEDFORD HOSPITAL NHS TRUST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</si>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</sst>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9D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</cellStyleXfs>
  <cellXfs count="41">
    <xf numFmtId="0" fontId="0" fillId="0" borderId="0" xfId="0"/>
    <xf numFmtId="0" fontId="4" fillId="3" borderId="0" xfId="1" applyFont="1" applyFill="1"/>
    <xf numFmtId="0" fontId="2" fillId="2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/>
    <xf numFmtId="0" fontId="5" fillId="4" borderId="8" xfId="1" applyFont="1" applyFill="1" applyBorder="1" applyAlignment="1"/>
    <xf numFmtId="0" fontId="5" fillId="4" borderId="9" xfId="3" applyFont="1" applyFill="1" applyBorder="1" applyAlignment="1">
      <alignment horizontal="right" vertical="center"/>
    </xf>
    <xf numFmtId="3" fontId="5" fillId="4" borderId="9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>
      <alignment horizontal="center"/>
    </xf>
    <xf numFmtId="9" fontId="5" fillId="4" borderId="9" xfId="1" applyNumberFormat="1" applyFont="1" applyFill="1" applyBorder="1" applyAlignment="1">
      <alignment horizontal="center"/>
    </xf>
    <xf numFmtId="0" fontId="5" fillId="3" borderId="0" xfId="1" applyFont="1" applyFill="1"/>
    <xf numFmtId="0" fontId="5" fillId="4" borderId="10" xfId="1" applyFont="1" applyFill="1" applyBorder="1" applyAlignment="1"/>
    <xf numFmtId="0" fontId="5" fillId="4" borderId="11" xfId="1" applyFont="1" applyFill="1" applyBorder="1" applyAlignment="1"/>
    <xf numFmtId="0" fontId="5" fillId="4" borderId="12" xfId="3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center"/>
    </xf>
    <xf numFmtId="164" fontId="5" fillId="4" borderId="13" xfId="1" applyNumberFormat="1" applyFont="1" applyFill="1" applyBorder="1" applyAlignment="1">
      <alignment horizontal="center"/>
    </xf>
    <xf numFmtId="9" fontId="5" fillId="4" borderId="13" xfId="1" applyNumberFormat="1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5" fillId="4" borderId="16" xfId="3" applyFont="1" applyFill="1" applyBorder="1" applyAlignment="1">
      <alignment horizontal="right"/>
    </xf>
    <xf numFmtId="3" fontId="5" fillId="4" borderId="17" xfId="1" applyNumberFormat="1" applyFont="1" applyFill="1" applyBorder="1" applyAlignment="1">
      <alignment horizontal="center"/>
    </xf>
    <xf numFmtId="164" fontId="5" fillId="4" borderId="17" xfId="1" applyNumberFormat="1" applyFont="1" applyFill="1" applyBorder="1" applyAlignment="1">
      <alignment horizontal="center"/>
    </xf>
    <xf numFmtId="9" fontId="5" fillId="4" borderId="17" xfId="1" applyNumberFormat="1" applyFont="1" applyFill="1" applyBorder="1" applyAlignment="1">
      <alignment horizontal="center"/>
    </xf>
    <xf numFmtId="0" fontId="5" fillId="3" borderId="18" xfId="1" applyFont="1" applyFill="1" applyBorder="1"/>
    <xf numFmtId="0" fontId="4" fillId="5" borderId="19" xfId="0" applyFont="1" applyFill="1" applyBorder="1"/>
    <xf numFmtId="3" fontId="4" fillId="5" borderId="19" xfId="4" applyNumberFormat="1" applyFont="1" applyFill="1" applyBorder="1" applyAlignment="1">
      <alignment horizontal="right"/>
    </xf>
    <xf numFmtId="164" fontId="4" fillId="5" borderId="19" xfId="4" applyNumberFormat="1" applyFont="1" applyFill="1" applyBorder="1" applyAlignment="1">
      <alignment horizontal="right"/>
    </xf>
    <xf numFmtId="9" fontId="4" fillId="5" borderId="19" xfId="4" applyNumberFormat="1" applyFont="1" applyFill="1" applyBorder="1" applyAlignment="1">
      <alignment horizontal="right"/>
    </xf>
    <xf numFmtId="0" fontId="4" fillId="6" borderId="19" xfId="0" applyFont="1" applyFill="1" applyBorder="1"/>
    <xf numFmtId="3" fontId="4" fillId="6" borderId="19" xfId="4" applyNumberFormat="1" applyFont="1" applyFill="1" applyBorder="1" applyAlignment="1">
      <alignment horizontal="right"/>
    </xf>
    <xf numFmtId="164" fontId="4" fillId="6" borderId="19" xfId="4" applyNumberFormat="1" applyFont="1" applyFill="1" applyBorder="1" applyAlignment="1">
      <alignment horizontal="right"/>
    </xf>
    <xf numFmtId="9" fontId="4" fillId="6" borderId="19" xfId="4" applyNumberFormat="1" applyFont="1" applyFill="1" applyBorder="1" applyAlignment="1">
      <alignment horizontal="right"/>
    </xf>
    <xf numFmtId="0" fontId="3" fillId="2" borderId="5" xfId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9" fontId="2" fillId="2" borderId="6" xfId="2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1" applyFont="1" applyFill="1"/>
  </cellXfs>
  <cellStyles count="5">
    <cellStyle name="Normal" xfId="0" builtinId="0"/>
    <cellStyle name="Normal 2 2" xfId="3"/>
    <cellStyle name="Normal 4" xfId="1"/>
    <cellStyle name="Normal_Sheet3" xfId="4"/>
    <cellStyle name="Percent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-srv.xldh.nhs.uk\private\ABrown4\Downloads\fft-ip-feb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gion (Local Office)"/>
      <sheetName val="Trusts"/>
      <sheetName val="Sites"/>
      <sheetName val="Wards"/>
      <sheetName val="B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Normal="100" workbookViewId="0">
      <selection activeCell="C17" sqref="C17"/>
    </sheetView>
  </sheetViews>
  <sheetFormatPr defaultColWidth="9.140625" defaultRowHeight="15" x14ac:dyDescent="0.25"/>
  <cols>
    <col min="1" max="1" width="13.140625" customWidth="1"/>
    <col min="2" max="2" width="9.28515625" customWidth="1"/>
    <col min="3" max="3" width="64.5703125" customWidth="1"/>
    <col min="4" max="4" width="13.140625" customWidth="1"/>
    <col min="5" max="5" width="12.7109375" customWidth="1"/>
    <col min="6" max="6" width="13.7109375" customWidth="1"/>
    <col min="7" max="7" width="17" customWidth="1"/>
    <col min="8" max="8" width="18.28515625" customWidth="1"/>
    <col min="9" max="9" width="19" customWidth="1"/>
    <col min="10" max="10" width="14.7109375" customWidth="1"/>
    <col min="11" max="12" width="13.7109375" customWidth="1"/>
    <col min="13" max="13" width="21.140625" customWidth="1"/>
    <col min="14" max="14" width="13.7109375" customWidth="1"/>
    <col min="15" max="15" width="17.5703125" customWidth="1"/>
    <col min="16" max="16" width="23.28515625" customWidth="1"/>
    <col min="17" max="17" width="20.42578125" customWidth="1"/>
    <col min="18" max="18" width="21" customWidth="1"/>
    <col min="19" max="19" width="20.7109375" customWidth="1"/>
    <col min="20" max="20" width="19.140625" customWidth="1"/>
  </cols>
  <sheetData>
    <row r="1" spans="1:35" s="1" customFormat="1" ht="15.7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2" t="s">
        <v>6</v>
      </c>
      <c r="H1" s="32" t="s">
        <v>7</v>
      </c>
      <c r="I1" s="34" t="s">
        <v>8</v>
      </c>
      <c r="J1" s="35"/>
      <c r="K1" s="35"/>
      <c r="L1" s="35"/>
      <c r="M1" s="35"/>
      <c r="N1" s="36"/>
      <c r="O1" s="31" t="s">
        <v>9</v>
      </c>
      <c r="P1" s="31" t="s">
        <v>10</v>
      </c>
      <c r="Q1" s="31" t="s">
        <v>11</v>
      </c>
      <c r="R1" s="31" t="s">
        <v>12</v>
      </c>
      <c r="S1" s="31" t="s">
        <v>13</v>
      </c>
      <c r="T1" s="31" t="s">
        <v>14</v>
      </c>
      <c r="U1" s="31" t="s">
        <v>15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ht="15.75" customHeight="1" x14ac:dyDescent="0.25">
      <c r="A2" s="38"/>
      <c r="B2" s="38"/>
      <c r="C2" s="38"/>
      <c r="D2" s="38"/>
      <c r="E2" s="38"/>
      <c r="F2" s="38"/>
      <c r="G2" s="33"/>
      <c r="H2" s="33"/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31"/>
      <c r="P2" s="31"/>
      <c r="Q2" s="31"/>
      <c r="R2" s="31"/>
      <c r="S2" s="31"/>
      <c r="T2" s="31"/>
      <c r="U2" s="31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9" customFormat="1" x14ac:dyDescent="0.25">
      <c r="A3" s="3"/>
      <c r="B3" s="4"/>
      <c r="C3" s="5" t="s">
        <v>22</v>
      </c>
      <c r="D3" s="6">
        <v>219293</v>
      </c>
      <c r="E3" s="6">
        <v>942823</v>
      </c>
      <c r="F3" s="7">
        <v>0.23259190749483202</v>
      </c>
      <c r="G3" s="8">
        <v>0.95740858121326267</v>
      </c>
      <c r="H3" s="8">
        <v>1.6247668644233972E-2</v>
      </c>
      <c r="I3" s="6">
        <v>179275</v>
      </c>
      <c r="J3" s="6">
        <v>30678</v>
      </c>
      <c r="K3" s="6">
        <v>3662</v>
      </c>
      <c r="L3" s="6">
        <v>1522</v>
      </c>
      <c r="M3" s="6">
        <v>2041</v>
      </c>
      <c r="N3" s="6">
        <v>2115</v>
      </c>
      <c r="O3" s="6">
        <v>29548</v>
      </c>
      <c r="P3" s="6">
        <v>27242</v>
      </c>
      <c r="Q3" s="6">
        <v>136320</v>
      </c>
      <c r="R3" s="6">
        <v>2135</v>
      </c>
      <c r="S3" s="6">
        <v>19216</v>
      </c>
      <c r="T3" s="6">
        <v>3446</v>
      </c>
      <c r="U3" s="6">
        <v>1386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9" customFormat="1" x14ac:dyDescent="0.25">
      <c r="A4" s="10"/>
      <c r="B4" s="11"/>
      <c r="C4" s="12" t="s">
        <v>23</v>
      </c>
      <c r="D4" s="13">
        <v>204295</v>
      </c>
      <c r="E4" s="13">
        <v>898542</v>
      </c>
      <c r="F4" s="14">
        <v>0.22736277213530365</v>
      </c>
      <c r="G4" s="15">
        <v>0.9549719767982574</v>
      </c>
      <c r="H4" s="15">
        <v>1.7205511637582906E-2</v>
      </c>
      <c r="I4" s="13">
        <v>165396</v>
      </c>
      <c r="J4" s="13">
        <v>29700</v>
      </c>
      <c r="K4" s="13">
        <v>3603</v>
      </c>
      <c r="L4" s="13">
        <v>1511</v>
      </c>
      <c r="M4" s="13">
        <v>2004</v>
      </c>
      <c r="N4" s="13">
        <v>2081</v>
      </c>
      <c r="O4" s="13">
        <v>29548</v>
      </c>
      <c r="P4" s="13">
        <v>22091</v>
      </c>
      <c r="Q4" s="13">
        <v>127210</v>
      </c>
      <c r="R4" s="13">
        <v>1851</v>
      </c>
      <c r="S4" s="13">
        <v>19101</v>
      </c>
      <c r="T4" s="13">
        <v>3108</v>
      </c>
      <c r="U4" s="13">
        <v>1386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22" customFormat="1" ht="15" customHeight="1" thickBot="1" x14ac:dyDescent="0.3">
      <c r="A5" s="16"/>
      <c r="B5" s="17"/>
      <c r="C5" s="18" t="s">
        <v>24</v>
      </c>
      <c r="D5" s="19">
        <f>SUBTOTAL(9,D6:D203)</f>
        <v>15044</v>
      </c>
      <c r="E5" s="19">
        <f>SUBTOTAL(9,E6:E203)</f>
        <v>58883</v>
      </c>
      <c r="F5" s="20">
        <f>IFERROR(D5/E5, "NA")</f>
        <v>0.25548969991338755</v>
      </c>
      <c r="G5" s="21">
        <f>IFERROR((I5+J5)/SUM(I5:N5), "-")</f>
        <v>0.95892049986705663</v>
      </c>
      <c r="H5" s="21">
        <f>IFERROR((L5+M5)/SUM(I5:N5), "-")</f>
        <v>1.4224940175485243E-2</v>
      </c>
      <c r="I5" s="19">
        <f t="shared" ref="I5:U5" si="0">SUBTOTAL(9,I6:I203)</f>
        <v>11804</v>
      </c>
      <c r="J5" s="19">
        <f t="shared" si="0"/>
        <v>2622</v>
      </c>
      <c r="K5" s="19">
        <f t="shared" si="0"/>
        <v>310</v>
      </c>
      <c r="L5" s="19">
        <f t="shared" si="0"/>
        <v>84</v>
      </c>
      <c r="M5" s="19">
        <f t="shared" si="0"/>
        <v>130</v>
      </c>
      <c r="N5" s="19">
        <f t="shared" si="0"/>
        <v>94</v>
      </c>
      <c r="O5" s="19">
        <f t="shared" si="0"/>
        <v>1792</v>
      </c>
      <c r="P5" s="19">
        <f t="shared" si="0"/>
        <v>1289</v>
      </c>
      <c r="Q5" s="19">
        <f t="shared" si="0"/>
        <v>9643</v>
      </c>
      <c r="R5" s="19">
        <f t="shared" si="0"/>
        <v>769</v>
      </c>
      <c r="S5" s="19">
        <f t="shared" si="0"/>
        <v>1504</v>
      </c>
      <c r="T5" s="19">
        <f t="shared" si="0"/>
        <v>47</v>
      </c>
      <c r="U5" s="19">
        <f t="shared" si="0"/>
        <v>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x14ac:dyDescent="0.25">
      <c r="A6" s="23" t="s">
        <v>25</v>
      </c>
      <c r="B6" s="23" t="s">
        <v>26</v>
      </c>
      <c r="C6" s="23" t="s">
        <v>27</v>
      </c>
      <c r="D6" s="24">
        <v>1229</v>
      </c>
      <c r="E6" s="24">
        <v>4206</v>
      </c>
      <c r="F6" s="25">
        <v>0.29220161673799333</v>
      </c>
      <c r="G6" s="26">
        <v>0.92758340113913751</v>
      </c>
      <c r="H6" s="26">
        <v>3.0105777054515868E-2</v>
      </c>
      <c r="I6" s="24">
        <v>918</v>
      </c>
      <c r="J6" s="24">
        <v>222</v>
      </c>
      <c r="K6" s="24">
        <v>33</v>
      </c>
      <c r="L6" s="24">
        <v>13</v>
      </c>
      <c r="M6" s="24">
        <v>24</v>
      </c>
      <c r="N6" s="24">
        <v>19</v>
      </c>
      <c r="O6" s="24">
        <v>546</v>
      </c>
      <c r="P6" s="24">
        <v>0</v>
      </c>
      <c r="Q6" s="24">
        <v>0</v>
      </c>
      <c r="R6" s="24">
        <v>297</v>
      </c>
      <c r="S6" s="24">
        <v>386</v>
      </c>
      <c r="T6" s="24">
        <v>0</v>
      </c>
      <c r="U6" s="24">
        <v>0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x14ac:dyDescent="0.25">
      <c r="A7" s="23" t="s">
        <v>25</v>
      </c>
      <c r="B7" s="23" t="s">
        <v>28</v>
      </c>
      <c r="C7" s="23" t="s">
        <v>29</v>
      </c>
      <c r="D7" s="24">
        <v>1826</v>
      </c>
      <c r="E7" s="24">
        <v>4145</v>
      </c>
      <c r="F7" s="25">
        <v>0.44053075995174912</v>
      </c>
      <c r="G7" s="26">
        <v>0.96878422782037243</v>
      </c>
      <c r="H7" s="26">
        <v>4.9288061336254111E-3</v>
      </c>
      <c r="I7" s="24">
        <v>1384</v>
      </c>
      <c r="J7" s="24">
        <v>385</v>
      </c>
      <c r="K7" s="24">
        <v>38</v>
      </c>
      <c r="L7" s="24">
        <v>4</v>
      </c>
      <c r="M7" s="24">
        <v>5</v>
      </c>
      <c r="N7" s="24">
        <v>10</v>
      </c>
      <c r="O7" s="24">
        <v>0</v>
      </c>
      <c r="P7" s="24">
        <v>154</v>
      </c>
      <c r="Q7" s="24">
        <v>1672</v>
      </c>
      <c r="R7" s="24">
        <v>0</v>
      </c>
      <c r="S7" s="24">
        <v>0</v>
      </c>
      <c r="T7" s="24">
        <v>0</v>
      </c>
      <c r="U7" s="24">
        <v>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x14ac:dyDescent="0.25">
      <c r="A8" s="23" t="s">
        <v>25</v>
      </c>
      <c r="B8" s="23" t="s">
        <v>30</v>
      </c>
      <c r="C8" s="23" t="s">
        <v>31</v>
      </c>
      <c r="D8" s="24">
        <v>715</v>
      </c>
      <c r="E8" s="24">
        <v>4271</v>
      </c>
      <c r="F8" s="25">
        <v>0.16740810114727231</v>
      </c>
      <c r="G8" s="26">
        <v>0.97762237762237758</v>
      </c>
      <c r="H8" s="26">
        <v>4.1958041958041958E-3</v>
      </c>
      <c r="I8" s="24">
        <v>625</v>
      </c>
      <c r="J8" s="24">
        <v>74</v>
      </c>
      <c r="K8" s="24">
        <v>13</v>
      </c>
      <c r="L8" s="24">
        <v>3</v>
      </c>
      <c r="M8" s="24">
        <v>0</v>
      </c>
      <c r="N8" s="24">
        <v>0</v>
      </c>
      <c r="O8" s="24">
        <v>0</v>
      </c>
      <c r="P8" s="24">
        <v>0</v>
      </c>
      <c r="Q8" s="24">
        <v>715</v>
      </c>
      <c r="R8" s="24">
        <v>0</v>
      </c>
      <c r="S8" s="24">
        <v>0</v>
      </c>
      <c r="T8" s="24">
        <v>0</v>
      </c>
      <c r="U8" s="24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40" customFormat="1" x14ac:dyDescent="0.25">
      <c r="A9" s="27" t="s">
        <v>25</v>
      </c>
      <c r="B9" s="27" t="s">
        <v>32</v>
      </c>
      <c r="C9" s="27" t="s">
        <v>33</v>
      </c>
      <c r="D9" s="28">
        <v>1550</v>
      </c>
      <c r="E9" s="28">
        <v>5397</v>
      </c>
      <c r="F9" s="29">
        <v>0.2871965906985362</v>
      </c>
      <c r="G9" s="30">
        <v>0.96709677419354834</v>
      </c>
      <c r="H9" s="30">
        <v>1.2258064516129033E-2</v>
      </c>
      <c r="I9" s="28">
        <v>1164</v>
      </c>
      <c r="J9" s="28">
        <v>335</v>
      </c>
      <c r="K9" s="28">
        <v>22</v>
      </c>
      <c r="L9" s="28">
        <v>7</v>
      </c>
      <c r="M9" s="28">
        <v>12</v>
      </c>
      <c r="N9" s="28">
        <v>10</v>
      </c>
      <c r="O9" s="28">
        <v>0</v>
      </c>
      <c r="P9" s="28">
        <v>994</v>
      </c>
      <c r="Q9" s="28">
        <v>556</v>
      </c>
      <c r="R9" s="28">
        <v>0</v>
      </c>
      <c r="S9" s="28">
        <v>0</v>
      </c>
      <c r="T9" s="28">
        <v>0</v>
      </c>
      <c r="U9" s="28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s="1" customFormat="1" x14ac:dyDescent="0.25">
      <c r="A10" s="23" t="s">
        <v>25</v>
      </c>
      <c r="B10" s="23" t="s">
        <v>34</v>
      </c>
      <c r="C10" s="23" t="s">
        <v>35</v>
      </c>
      <c r="D10" s="24">
        <v>1173</v>
      </c>
      <c r="E10" s="24">
        <v>3993</v>
      </c>
      <c r="F10" s="25">
        <v>0.2937640871525169</v>
      </c>
      <c r="G10" s="26">
        <v>0.96845694799658999</v>
      </c>
      <c r="H10" s="26">
        <v>1.1935208866155157E-2</v>
      </c>
      <c r="I10" s="24">
        <v>905</v>
      </c>
      <c r="J10" s="24">
        <v>231</v>
      </c>
      <c r="K10" s="24">
        <v>17</v>
      </c>
      <c r="L10" s="24">
        <v>9</v>
      </c>
      <c r="M10" s="24">
        <v>5</v>
      </c>
      <c r="N10" s="24">
        <v>6</v>
      </c>
      <c r="O10" s="24">
        <v>0</v>
      </c>
      <c r="P10" s="24">
        <v>0</v>
      </c>
      <c r="Q10" s="24">
        <v>1164</v>
      </c>
      <c r="R10" s="24">
        <v>0</v>
      </c>
      <c r="S10" s="24">
        <v>0</v>
      </c>
      <c r="T10" s="24">
        <v>9</v>
      </c>
      <c r="U10" s="24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x14ac:dyDescent="0.25">
      <c r="A11" s="23" t="s">
        <v>25</v>
      </c>
      <c r="B11" s="23" t="s">
        <v>36</v>
      </c>
      <c r="C11" s="23" t="s">
        <v>37</v>
      </c>
      <c r="D11" s="24">
        <v>1914</v>
      </c>
      <c r="E11" s="24">
        <v>6726</v>
      </c>
      <c r="F11" s="25">
        <v>0.28456735057983945</v>
      </c>
      <c r="G11" s="26">
        <v>0.9346917450365726</v>
      </c>
      <c r="H11" s="26">
        <v>2.8735632183908046E-2</v>
      </c>
      <c r="I11" s="24">
        <v>1512</v>
      </c>
      <c r="J11" s="24">
        <v>277</v>
      </c>
      <c r="K11" s="24">
        <v>52</v>
      </c>
      <c r="L11" s="24">
        <v>22</v>
      </c>
      <c r="M11" s="24">
        <v>33</v>
      </c>
      <c r="N11" s="24">
        <v>18</v>
      </c>
      <c r="O11" s="24">
        <v>887</v>
      </c>
      <c r="P11" s="24">
        <v>0</v>
      </c>
      <c r="Q11" s="24">
        <v>0</v>
      </c>
      <c r="R11" s="24">
        <v>472</v>
      </c>
      <c r="S11" s="24">
        <v>551</v>
      </c>
      <c r="T11" s="24">
        <v>4</v>
      </c>
      <c r="U11" s="24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x14ac:dyDescent="0.25">
      <c r="A12" s="23" t="s">
        <v>25</v>
      </c>
      <c r="B12" s="23" t="s">
        <v>38</v>
      </c>
      <c r="C12" s="23" t="s">
        <v>39</v>
      </c>
      <c r="D12" s="24">
        <v>1098</v>
      </c>
      <c r="E12" s="24">
        <v>8190</v>
      </c>
      <c r="F12" s="25">
        <v>0.13406593406593406</v>
      </c>
      <c r="G12" s="26">
        <v>0.92896174863387981</v>
      </c>
      <c r="H12" s="26">
        <v>3.4608378870673952E-2</v>
      </c>
      <c r="I12" s="24">
        <v>851</v>
      </c>
      <c r="J12" s="24">
        <v>169</v>
      </c>
      <c r="K12" s="24">
        <v>30</v>
      </c>
      <c r="L12" s="24">
        <v>11</v>
      </c>
      <c r="M12" s="24">
        <v>27</v>
      </c>
      <c r="N12" s="24">
        <v>10</v>
      </c>
      <c r="O12" s="24">
        <v>359</v>
      </c>
      <c r="P12" s="24">
        <v>0</v>
      </c>
      <c r="Q12" s="24">
        <v>143</v>
      </c>
      <c r="R12" s="24">
        <v>0</v>
      </c>
      <c r="S12" s="24">
        <v>567</v>
      </c>
      <c r="T12" s="24">
        <v>29</v>
      </c>
      <c r="U12" s="24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x14ac:dyDescent="0.25">
      <c r="A13" s="23" t="s">
        <v>25</v>
      </c>
      <c r="B13" s="23" t="s">
        <v>40</v>
      </c>
      <c r="C13" s="23" t="s">
        <v>41</v>
      </c>
      <c r="D13" s="24">
        <v>3944</v>
      </c>
      <c r="E13" s="24">
        <v>16189</v>
      </c>
      <c r="F13" s="25">
        <v>0.243622212613503</v>
      </c>
      <c r="G13" s="26">
        <v>0.97363083164300201</v>
      </c>
      <c r="H13" s="26">
        <v>7.3529411764705881E-3</v>
      </c>
      <c r="I13" s="24">
        <v>3197</v>
      </c>
      <c r="J13" s="24">
        <v>643</v>
      </c>
      <c r="K13" s="24">
        <v>58</v>
      </c>
      <c r="L13" s="24">
        <v>12</v>
      </c>
      <c r="M13" s="24">
        <v>17</v>
      </c>
      <c r="N13" s="24">
        <v>17</v>
      </c>
      <c r="O13" s="24">
        <v>0</v>
      </c>
      <c r="P13" s="24">
        <v>141</v>
      </c>
      <c r="Q13" s="24">
        <v>3800</v>
      </c>
      <c r="R13" s="24">
        <v>0</v>
      </c>
      <c r="S13" s="24">
        <v>0</v>
      </c>
      <c r="T13" s="24">
        <v>3</v>
      </c>
      <c r="U13" s="24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x14ac:dyDescent="0.25">
      <c r="A14" s="23" t="s">
        <v>25</v>
      </c>
      <c r="B14" s="23" t="s">
        <v>42</v>
      </c>
      <c r="C14" s="23" t="s">
        <v>43</v>
      </c>
      <c r="D14" s="24">
        <v>1595</v>
      </c>
      <c r="E14" s="24">
        <v>5766</v>
      </c>
      <c r="F14" s="25">
        <v>0.27662157474852583</v>
      </c>
      <c r="G14" s="26">
        <v>0.96175548589341697</v>
      </c>
      <c r="H14" s="26">
        <v>6.269592476489028E-3</v>
      </c>
      <c r="I14" s="24">
        <v>1248</v>
      </c>
      <c r="J14" s="24">
        <v>286</v>
      </c>
      <c r="K14" s="24">
        <v>47</v>
      </c>
      <c r="L14" s="24">
        <v>3</v>
      </c>
      <c r="M14" s="24">
        <v>7</v>
      </c>
      <c r="N14" s="24">
        <v>4</v>
      </c>
      <c r="O14" s="24">
        <v>0</v>
      </c>
      <c r="P14" s="24">
        <v>0</v>
      </c>
      <c r="Q14" s="24">
        <v>1593</v>
      </c>
      <c r="R14" s="24">
        <v>0</v>
      </c>
      <c r="S14" s="24">
        <v>0</v>
      </c>
      <c r="T14" s="24">
        <v>2</v>
      </c>
      <c r="U14" s="24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</sheetData>
  <mergeCells count="16">
    <mergeCell ref="F1:F2"/>
    <mergeCell ref="A1:A2"/>
    <mergeCell ref="B1:B2"/>
    <mergeCell ref="C1:C2"/>
    <mergeCell ref="D1:D2"/>
    <mergeCell ref="E1:E2"/>
    <mergeCell ref="R1:R2"/>
    <mergeCell ref="S1:S2"/>
    <mergeCell ref="T1:T2"/>
    <mergeCell ref="U1:U2"/>
    <mergeCell ref="G1:G2"/>
    <mergeCell ref="H1:H2"/>
    <mergeCell ref="I1:N1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2018-04-12T12:44:58Z</dcterms:modified>
</cp:coreProperties>
</file>